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Google Диск\ERA_NET\2020\_Deliverable 5.4 – User's Manual\EC-Compare\EC-Compare_Imsructiom and user's manual\"/>
    </mc:Choice>
  </mc:AlternateContent>
  <bookViews>
    <workbookView xWindow="0" yWindow="0" windowWidth="21576" windowHeight="8076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33" i="1" l="1"/>
  <c r="B36" i="1"/>
  <c r="B25" i="1"/>
  <c r="B28" i="1"/>
  <c r="B24" i="1"/>
  <c r="B26" i="1"/>
  <c r="B30" i="1"/>
  <c r="B31" i="1"/>
</calcChain>
</file>

<file path=xl/sharedStrings.xml><?xml version="1.0" encoding="utf-8"?>
<sst xmlns="http://schemas.openxmlformats.org/spreadsheetml/2006/main" count="31" uniqueCount="30">
  <si>
    <t xml:space="preserve">Route length, m </t>
  </si>
  <si>
    <t>Average efficiency of the invertor (default is 0.98)</t>
  </si>
  <si>
    <t>Average efficiency of the motor (default is 0.95)</t>
  </si>
  <si>
    <t>Average efficiency of the transmission (default is 0.95)</t>
  </si>
  <si>
    <t>Coefficient taking into account the diesel power consumption for equipment drive (by default 1.05)</t>
  </si>
  <si>
    <t>Calorific value of diesel fuel (default is 43.12 MJ/l)</t>
  </si>
  <si>
    <t>Effective efficiency of the diesel (default is 0,23)</t>
  </si>
  <si>
    <t>Transmission efficiency (default is 0,90)</t>
  </si>
  <si>
    <t xml:space="preserve">Total driving time, including stops, s </t>
  </si>
  <si>
    <t>The degree of energy recuperation on the route (default is 10%)</t>
  </si>
  <si>
    <t>TTW1 (diesel)</t>
  </si>
  <si>
    <t>The energy expenditure of a diesel bus per km of the route, MJ/km</t>
  </si>
  <si>
    <t>kWh/km</t>
  </si>
  <si>
    <t xml:space="preserve"> MJ/km</t>
  </si>
  <si>
    <t>Energy consumption for the entire auxiliary system of the electric bus</t>
  </si>
  <si>
    <t>Energy consumption  of the electric bus for movement</t>
  </si>
  <si>
    <t>Energy for movement, MJ/km</t>
  </si>
  <si>
    <t>TTW2 (electric bus)</t>
  </si>
  <si>
    <t>Total energy consumption of the E-bus (for movement and entire auxiliary system), kWh/km</t>
  </si>
  <si>
    <t>(Remark. Diesel and electric buses should be about the same weight!)</t>
  </si>
  <si>
    <t xml:space="preserve">EC-Compare </t>
  </si>
  <si>
    <t>Input data</t>
  </si>
  <si>
    <r>
      <t>2) Bus data</t>
    </r>
    <r>
      <rPr>
        <sz val="16"/>
        <color indexed="60"/>
        <rFont val="Arial"/>
        <family val="2"/>
        <charset val="204"/>
      </rPr>
      <t xml:space="preserve"> </t>
    </r>
  </si>
  <si>
    <t>2.1 Diesel bus</t>
  </si>
  <si>
    <t>2.2 Electric bus</t>
  </si>
  <si>
    <t>Intermediate calculations</t>
  </si>
  <si>
    <t xml:space="preserve"> Final result</t>
  </si>
  <si>
    <t>Maximum electrical power of auxiliary system or its subsystems with battery energy consumption, kW</t>
  </si>
  <si>
    <t>Diesel bus fuel consumption (default is 37.40 l/100 km)</t>
  </si>
  <si>
    <t xml:space="preserve">1) Route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</si>
</sst>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30" x14ac:knownFonts="1">
    <font>
      <sz val="11"/>
      <color indexed="8"/>
      <name val="Calibri"/>
      <family val="2"/>
      <charset val="204"/>
    </font>
    <font>
      <b/>
      <sz val="15"/>
      <color indexed="57"/>
      <name val="Calibri"/>
      <family val="2"/>
      <charset val="204"/>
    </font>
    <font>
      <sz val="12"/>
      <name val="Arial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6"/>
      <name val="Arial"/>
      <family val="2"/>
      <charset val="204"/>
    </font>
    <font>
      <sz val="16"/>
      <color indexed="60"/>
      <name val="Arial"/>
      <family val="2"/>
      <charset val="204"/>
    </font>
    <font>
      <sz val="16"/>
      <color indexed="8"/>
      <name val="Arial"/>
      <family val="2"/>
      <charset val="204"/>
    </font>
    <font>
      <b/>
      <sz val="14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rgb="FFFF0000"/>
      <name val="Calibri"/>
      <family val="2"/>
      <charset val="204"/>
    </font>
    <font>
      <b/>
      <sz val="12"/>
      <color rgb="FFFF0000"/>
      <name val="Arial"/>
      <family val="2"/>
      <charset val="204"/>
    </font>
    <font>
      <sz val="14"/>
      <color theme="5" tint="-0.499984740745262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rgb="FF5B9BD5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 style="thin">
        <color indexed="64"/>
      </top>
      <bottom/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8" borderId="9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1" fillId="31" borderId="10" applyNumberFormat="0" applyFont="0" applyAlignment="0" applyProtection="0"/>
    <xf numFmtId="0" fontId="24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4" fillId="0" borderId="0" xfId="0" applyFont="1"/>
    <xf numFmtId="165" fontId="5" fillId="0" borderId="0" xfId="0" applyNumberFormat="1" applyFont="1"/>
    <xf numFmtId="164" fontId="4" fillId="0" borderId="0" xfId="0" applyNumberFormat="1" applyFont="1" applyBorder="1"/>
    <xf numFmtId="0" fontId="4" fillId="0" borderId="1" xfId="0" applyFont="1" applyBorder="1" applyAlignment="1">
      <alignment wrapText="1"/>
    </xf>
    <xf numFmtId="164" fontId="4" fillId="0" borderId="2" xfId="0" applyNumberFormat="1" applyFont="1" applyBorder="1"/>
    <xf numFmtId="165" fontId="4" fillId="0" borderId="2" xfId="0" applyNumberFormat="1" applyFont="1" applyBorder="1"/>
    <xf numFmtId="164" fontId="4" fillId="0" borderId="2" xfId="0" applyNumberFormat="1" applyFont="1" applyBorder="1" applyAlignment="1">
      <alignment wrapText="1"/>
    </xf>
    <xf numFmtId="164" fontId="4" fillId="0" borderId="2" xfId="0" applyNumberFormat="1" applyFont="1" applyBorder="1" applyAlignment="1">
      <alignment horizontal="right" wrapText="1"/>
    </xf>
    <xf numFmtId="165" fontId="2" fillId="0" borderId="2" xfId="0" applyNumberFormat="1" applyFont="1" applyBorder="1"/>
    <xf numFmtId="0" fontId="6" fillId="0" borderId="0" xfId="0" applyFont="1"/>
    <xf numFmtId="0" fontId="27" fillId="0" borderId="0" xfId="0" applyFont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33" borderId="2" xfId="0" applyFont="1" applyFill="1" applyBorder="1" applyAlignment="1">
      <alignment wrapText="1"/>
    </xf>
    <xf numFmtId="0" fontId="4" fillId="33" borderId="2" xfId="0" applyFont="1" applyFill="1" applyBorder="1" applyAlignment="1">
      <alignment wrapText="1" shrinkToFit="1"/>
    </xf>
    <xf numFmtId="0" fontId="5" fillId="0" borderId="0" xfId="0" applyFont="1" applyAlignment="1">
      <alignment wrapText="1"/>
    </xf>
    <xf numFmtId="0" fontId="4" fillId="34" borderId="2" xfId="0" applyFont="1" applyFill="1" applyBorder="1" applyAlignment="1">
      <alignment wrapText="1"/>
    </xf>
    <xf numFmtId="0" fontId="28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164" fontId="9" fillId="0" borderId="0" xfId="0" applyNumberFormat="1" applyFont="1" applyBorder="1"/>
    <xf numFmtId="0" fontId="9" fillId="0" borderId="0" xfId="0" applyFont="1" applyBorder="1" applyAlignment="1">
      <alignment wrapText="1"/>
    </xf>
    <xf numFmtId="165" fontId="28" fillId="0" borderId="2" xfId="0" applyNumberFormat="1" applyFont="1" applyBorder="1"/>
    <xf numFmtId="0" fontId="2" fillId="35" borderId="2" xfId="0" applyFont="1" applyFill="1" applyBorder="1" applyAlignment="1">
      <alignment wrapText="1"/>
    </xf>
    <xf numFmtId="0" fontId="2" fillId="36" borderId="12" xfId="0" applyFont="1" applyFill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9" fillId="0" borderId="0" xfId="0" applyFont="1" applyAlignment="1">
      <alignment horizontal="left"/>
    </xf>
    <xf numFmtId="0" fontId="10" fillId="0" borderId="0" xfId="0" applyFont="1"/>
    <xf numFmtId="2" fontId="4" fillId="35" borderId="2" xfId="0" applyNumberFormat="1" applyFont="1" applyFill="1" applyBorder="1" applyAlignment="1">
      <alignment wrapText="1"/>
    </xf>
    <xf numFmtId="165" fontId="5" fillId="0" borderId="0" xfId="0" applyNumberFormat="1" applyFont="1" applyBorder="1"/>
    <xf numFmtId="0" fontId="7" fillId="0" borderId="0" xfId="0" applyFont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zoomScale="115" zoomScaleNormal="115" workbookViewId="0">
      <selection activeCell="F9" sqref="F9"/>
    </sheetView>
  </sheetViews>
  <sheetFormatPr defaultColWidth="9.109375" defaultRowHeight="15" customHeight="1" x14ac:dyDescent="0.3"/>
  <cols>
    <col min="1" max="1" width="63.33203125" style="1" customWidth="1"/>
    <col min="2" max="2" width="16" style="1" customWidth="1"/>
    <col min="3" max="16384" width="9.109375" style="1"/>
  </cols>
  <sheetData>
    <row r="1" spans="1:17" s="11" customFormat="1" ht="18" customHeight="1" x14ac:dyDescent="0.3">
      <c r="A1" s="31" t="s">
        <v>20</v>
      </c>
      <c r="H1" s="12"/>
      <c r="I1" s="12"/>
      <c r="J1" s="12"/>
      <c r="K1" s="12"/>
      <c r="L1" s="12"/>
      <c r="M1" s="12"/>
      <c r="N1" s="12"/>
      <c r="O1" s="12"/>
    </row>
    <row r="2" spans="1:17" s="11" customFormat="1" ht="14.4" customHeight="1" x14ac:dyDescent="0.3">
      <c r="A2" s="31"/>
      <c r="H2" s="12"/>
      <c r="I2" s="12"/>
      <c r="J2" s="12"/>
      <c r="K2" s="12"/>
      <c r="L2" s="12"/>
      <c r="M2" s="12"/>
      <c r="N2" s="12"/>
      <c r="O2" s="12"/>
    </row>
    <row r="3" spans="1:17" s="11" customFormat="1" ht="18" customHeight="1" x14ac:dyDescent="0.3">
      <c r="A3" s="31" t="s">
        <v>21</v>
      </c>
      <c r="H3" s="12"/>
      <c r="I3" s="12"/>
      <c r="J3" s="12"/>
      <c r="K3" s="12"/>
      <c r="L3" s="12"/>
      <c r="M3" s="12"/>
      <c r="N3" s="12"/>
      <c r="O3" s="12"/>
    </row>
    <row r="4" spans="1:17" s="11" customFormat="1" ht="23.25" customHeight="1" x14ac:dyDescent="0.3">
      <c r="A4" s="22" t="s">
        <v>29</v>
      </c>
    </row>
    <row r="5" spans="1:17" s="14" customFormat="1" ht="15.75" customHeight="1" x14ac:dyDescent="0.25">
      <c r="A5" s="13" t="s">
        <v>0</v>
      </c>
      <c r="B5" s="26">
        <v>7960</v>
      </c>
    </row>
    <row r="6" spans="1:17" s="14" customFormat="1" ht="15.75" customHeight="1" x14ac:dyDescent="0.25">
      <c r="A6" s="13" t="s">
        <v>8</v>
      </c>
      <c r="B6" s="26">
        <v>1390</v>
      </c>
    </row>
    <row r="7" spans="1:17" s="14" customFormat="1" ht="15.75" customHeight="1" x14ac:dyDescent="0.25">
      <c r="A7" s="29"/>
      <c r="B7" s="27"/>
      <c r="C7" s="28"/>
    </row>
    <row r="8" spans="1:17" s="14" customFormat="1" ht="20.399999999999999" x14ac:dyDescent="0.3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20"/>
      <c r="K8" s="20"/>
      <c r="L8" s="20"/>
      <c r="M8" s="20"/>
      <c r="N8" s="20"/>
      <c r="O8" s="20"/>
      <c r="P8" s="20"/>
      <c r="Q8" s="20"/>
    </row>
    <row r="9" spans="1:17" s="14" customFormat="1" ht="20.399999999999999" x14ac:dyDescent="0.35">
      <c r="A9" s="30" t="s">
        <v>19</v>
      </c>
      <c r="B9" s="21"/>
      <c r="C9" s="21"/>
      <c r="D9" s="21"/>
      <c r="E9" s="21"/>
      <c r="F9" s="21"/>
      <c r="G9" s="21"/>
      <c r="H9" s="21"/>
      <c r="I9" s="21"/>
      <c r="J9" s="20"/>
      <c r="K9" s="20"/>
      <c r="L9" s="20"/>
      <c r="M9" s="20"/>
      <c r="N9" s="20"/>
      <c r="O9" s="20"/>
      <c r="P9" s="20"/>
      <c r="Q9" s="20"/>
    </row>
    <row r="10" spans="1:17" s="15" customFormat="1" ht="17.399999999999999" x14ac:dyDescent="0.3">
      <c r="A10" s="35" t="s">
        <v>23</v>
      </c>
      <c r="B10" s="35"/>
      <c r="E10" s="11"/>
      <c r="F10" s="11"/>
    </row>
    <row r="11" spans="1:17" s="15" customFormat="1" ht="15.6" x14ac:dyDescent="0.3">
      <c r="A11" s="16" t="s">
        <v>6</v>
      </c>
      <c r="B11" s="32">
        <v>0.23</v>
      </c>
      <c r="E11" s="11"/>
      <c r="F11" s="11"/>
    </row>
    <row r="12" spans="1:17" s="15" customFormat="1" x14ac:dyDescent="0.25">
      <c r="A12" s="16" t="s">
        <v>7</v>
      </c>
      <c r="B12" s="32">
        <v>0.92</v>
      </c>
    </row>
    <row r="13" spans="1:17" s="18" customFormat="1" ht="30.6" x14ac:dyDescent="0.3">
      <c r="A13" s="17" t="s">
        <v>4</v>
      </c>
      <c r="B13" s="32">
        <v>1.05</v>
      </c>
    </row>
    <row r="14" spans="1:17" s="18" customFormat="1" ht="15.6" x14ac:dyDescent="0.3">
      <c r="A14" s="16" t="s">
        <v>5</v>
      </c>
      <c r="B14" s="32">
        <v>43.12</v>
      </c>
    </row>
    <row r="15" spans="1:17" s="18" customFormat="1" ht="15.6" x14ac:dyDescent="0.3">
      <c r="A15" s="16" t="s">
        <v>28</v>
      </c>
      <c r="B15" s="32">
        <v>37.4</v>
      </c>
    </row>
    <row r="16" spans="1:17" s="18" customFormat="1" ht="17.399999999999999" x14ac:dyDescent="0.3">
      <c r="A16" s="36" t="s">
        <v>24</v>
      </c>
      <c r="B16" s="36"/>
      <c r="L16" s="11"/>
      <c r="M16" s="11"/>
    </row>
    <row r="17" spans="1:13" s="18" customFormat="1" ht="30" customHeight="1" x14ac:dyDescent="0.3">
      <c r="A17" s="19" t="s">
        <v>27</v>
      </c>
      <c r="B17" s="32">
        <v>6</v>
      </c>
      <c r="L17" s="11"/>
      <c r="M17" s="11"/>
    </row>
    <row r="18" spans="1:13" s="18" customFormat="1" ht="15.6" x14ac:dyDescent="0.3">
      <c r="A18" s="19" t="s">
        <v>1</v>
      </c>
      <c r="B18" s="32">
        <v>0.98</v>
      </c>
    </row>
    <row r="19" spans="1:13" s="18" customFormat="1" ht="15.6" x14ac:dyDescent="0.3">
      <c r="A19" s="19" t="s">
        <v>2</v>
      </c>
      <c r="B19" s="32">
        <v>0.95</v>
      </c>
    </row>
    <row r="20" spans="1:13" s="18" customFormat="1" ht="15.6" x14ac:dyDescent="0.3">
      <c r="A20" s="19" t="s">
        <v>3</v>
      </c>
      <c r="B20" s="32">
        <v>0.95</v>
      </c>
    </row>
    <row r="21" spans="1:13" s="18" customFormat="1" ht="21.6" customHeight="1" x14ac:dyDescent="0.3">
      <c r="A21" s="19" t="s">
        <v>9</v>
      </c>
      <c r="B21" s="32">
        <v>0.1</v>
      </c>
    </row>
    <row r="22" spans="1:13" ht="15" customHeight="1" x14ac:dyDescent="0.3">
      <c r="A22" s="2"/>
      <c r="B22" s="2"/>
    </row>
    <row r="23" spans="1:13" ht="20.399999999999999" x14ac:dyDescent="0.35">
      <c r="A23" s="23" t="s">
        <v>25</v>
      </c>
      <c r="B23" s="4"/>
    </row>
    <row r="24" spans="1:13" s="2" customFormat="1" x14ac:dyDescent="0.25">
      <c r="A24" s="6" t="s">
        <v>10</v>
      </c>
      <c r="B24" s="7">
        <f>B11*B12</f>
        <v>0.21160000000000001</v>
      </c>
    </row>
    <row r="25" spans="1:13" ht="30.6" x14ac:dyDescent="0.3">
      <c r="A25" s="8" t="s">
        <v>11</v>
      </c>
      <c r="B25" s="7">
        <f>B15*B14/100</f>
        <v>16.12688</v>
      </c>
    </row>
    <row r="26" spans="1:13" ht="15.6" x14ac:dyDescent="0.3">
      <c r="A26" s="6" t="s">
        <v>16</v>
      </c>
      <c r="B26" s="7">
        <f>(B25/B13)*B24</f>
        <v>3.2499502933333333</v>
      </c>
    </row>
    <row r="27" spans="1:13" ht="15.6" x14ac:dyDescent="0.3">
      <c r="A27" s="6"/>
      <c r="B27" s="7"/>
    </row>
    <row r="28" spans="1:13" ht="16.5" customHeight="1" x14ac:dyDescent="0.3">
      <c r="A28" s="6" t="s">
        <v>17</v>
      </c>
      <c r="B28" s="7">
        <f>B18*B19*B20</f>
        <v>0.88444999999999985</v>
      </c>
    </row>
    <row r="29" spans="1:13" ht="15.6" x14ac:dyDescent="0.3">
      <c r="A29" s="6" t="s">
        <v>15</v>
      </c>
      <c r="B29" s="7"/>
    </row>
    <row r="30" spans="1:13" ht="15.6" x14ac:dyDescent="0.3">
      <c r="A30" s="9" t="s">
        <v>13</v>
      </c>
      <c r="B30" s="10">
        <f>(B26/B28)*(1-B21)</f>
        <v>3.3070894499406416</v>
      </c>
    </row>
    <row r="31" spans="1:13" ht="15.6" x14ac:dyDescent="0.3">
      <c r="A31" s="9" t="s">
        <v>12</v>
      </c>
      <c r="B31" s="10">
        <f>B30/3.6</f>
        <v>0.91863595831684486</v>
      </c>
    </row>
    <row r="32" spans="1:13" ht="30.6" x14ac:dyDescent="0.3">
      <c r="A32" s="8" t="s">
        <v>14</v>
      </c>
      <c r="B32" s="10"/>
    </row>
    <row r="33" spans="1:2" ht="15.6" x14ac:dyDescent="0.3">
      <c r="A33" s="9" t="s">
        <v>12</v>
      </c>
      <c r="B33" s="10">
        <f>B17*(B6/3600)/(B5/1000)</f>
        <v>0.29103852596314911</v>
      </c>
    </row>
    <row r="34" spans="1:2" ht="15" customHeight="1" x14ac:dyDescent="0.3">
      <c r="B34" s="3"/>
    </row>
    <row r="35" spans="1:2" ht="20.399999999999999" x14ac:dyDescent="0.35">
      <c r="A35" s="24" t="s">
        <v>26</v>
      </c>
      <c r="B35" s="33"/>
    </row>
    <row r="36" spans="1:2" ht="30.6" x14ac:dyDescent="0.3">
      <c r="A36" s="5" t="s">
        <v>18</v>
      </c>
      <c r="B36" s="25">
        <f>B31+B33</f>
        <v>1.209674484279994</v>
      </c>
    </row>
  </sheetData>
  <mergeCells count="3">
    <mergeCell ref="A8:I8"/>
    <mergeCell ref="A10:B10"/>
    <mergeCell ref="A16:B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Альгин</cp:lastModifiedBy>
  <cp:lastPrinted>2020-03-02T12:33:07Z</cp:lastPrinted>
  <dcterms:created xsi:type="dcterms:W3CDTF">2019-08-06T08:00:21Z</dcterms:created>
  <dcterms:modified xsi:type="dcterms:W3CDTF">2020-03-12T07:43:40Z</dcterms:modified>
</cp:coreProperties>
</file>